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6" yWindow="65386" windowWidth="18060" windowHeight="10875" activeTab="0"/>
  </bookViews>
  <sheets>
    <sheet name="Credit Course" sheetId="1" r:id="rId1"/>
  </sheets>
  <definedNames>
    <definedName name="_xlnm.Print_Area" localSheetId="0">'Credit Course'!$A$2:$I$131</definedName>
  </definedNames>
  <calcPr fullCalcOnLoad="1"/>
</workbook>
</file>

<file path=xl/sharedStrings.xml><?xml version="1.0" encoding="utf-8"?>
<sst xmlns="http://schemas.openxmlformats.org/spreadsheetml/2006/main" count="118" uniqueCount="101">
  <si>
    <t>Variable Costs</t>
  </si>
  <si>
    <t>Total Variable Cost</t>
  </si>
  <si>
    <t>Mileage</t>
  </si>
  <si>
    <t>Meals</t>
  </si>
  <si>
    <t>Lodging</t>
  </si>
  <si>
    <t>Supplies</t>
  </si>
  <si>
    <t>Speaker Fees</t>
  </si>
  <si>
    <t>Marketing</t>
  </si>
  <si>
    <t>Undergrad</t>
  </si>
  <si>
    <t>Grad</t>
  </si>
  <si>
    <t>Source:</t>
  </si>
  <si>
    <t>Overload Rate</t>
  </si>
  <si>
    <t xml:space="preserve">Faculty Name </t>
  </si>
  <si>
    <t># Credits</t>
  </si>
  <si>
    <t>Extra Duty Days Requested:</t>
  </si>
  <si>
    <t>Other Operating Expenses:</t>
  </si>
  <si>
    <t>Other</t>
  </si>
  <si>
    <t xml:space="preserve">Fixed Costs </t>
  </si>
  <si>
    <t>Will students be able to use tuition waiver? (Yes or No)</t>
  </si>
  <si>
    <t># Days</t>
  </si>
  <si>
    <t>Daily Rate</t>
  </si>
  <si>
    <t xml:space="preserve">Other Generated Revenue </t>
  </si>
  <si>
    <t>Anticipated # of Students</t>
  </si>
  <si>
    <t>Student Enrollments</t>
  </si>
  <si>
    <t>Course Information:</t>
  </si>
  <si>
    <t>Amount</t>
  </si>
  <si>
    <t>List any outside funding sources:</t>
  </si>
  <si>
    <t>Is this a joint venture between departments or outside groups?</t>
  </si>
  <si>
    <t>List details regarding expense and revenue splits</t>
  </si>
  <si>
    <t>Name/Company</t>
  </si>
  <si>
    <t>Revenue Generated:</t>
  </si>
  <si>
    <t>Expenses Anticipated:</t>
  </si>
  <si>
    <t>Faculty POL Requested</t>
  </si>
  <si>
    <t>List any peripheral or secondary benefit to this course?</t>
  </si>
  <si>
    <t xml:space="preserve">List any specific space requirements? </t>
  </si>
  <si>
    <t>Will scholarships be available for this course?</t>
  </si>
  <si>
    <t>Contact Person:</t>
  </si>
  <si>
    <t>Is there a need to charge a market rate? If so Anticipated Amount</t>
  </si>
  <si>
    <t>Reason:</t>
  </si>
  <si>
    <t>POL Rate</t>
  </si>
  <si>
    <t xml:space="preserve">    25% of Variable Cost</t>
  </si>
  <si>
    <t xml:space="preserve"> Overhead (facilities, nonfaculty assistance, etc.)</t>
  </si>
  <si>
    <t>Adjunct Rate</t>
  </si>
  <si>
    <t>Misc Rate</t>
  </si>
  <si>
    <t>Will this be an ongoing course?</t>
  </si>
  <si>
    <t>Is there a need to charge additional tuition that is supplementary to the</t>
  </si>
  <si>
    <t>Rent Exp</t>
  </si>
  <si>
    <t>Charge/credit</t>
  </si>
  <si>
    <t>Cash Flow Summary</t>
  </si>
  <si>
    <t>Number of Credits Offered per course</t>
  </si>
  <si>
    <t>Faculty Salary</t>
  </si>
  <si>
    <t>POL Salary</t>
  </si>
  <si>
    <t xml:space="preserve"> Salary Exp</t>
  </si>
  <si>
    <t>Salary Exp</t>
  </si>
  <si>
    <t>Overload Salary</t>
  </si>
  <si>
    <t>Adjunct Salary</t>
  </si>
  <si>
    <t>Extra Duty Days/Packaged Courses</t>
  </si>
  <si>
    <t>Expenses</t>
  </si>
  <si>
    <t>Revenue</t>
  </si>
  <si>
    <t xml:space="preserve">Tuition Revenue Based on </t>
  </si>
  <si>
    <t xml:space="preserve">       base tuition rate (Differential Tuition)? </t>
  </si>
  <si>
    <r>
      <t>Tuition Rate: (</t>
    </r>
    <r>
      <rPr>
        <b/>
        <sz val="10"/>
        <color indexed="8"/>
        <rFont val="Arial"/>
        <family val="2"/>
      </rPr>
      <t xml:space="preserve">Found at </t>
    </r>
    <r>
      <rPr>
        <b/>
        <i/>
        <sz val="10"/>
        <color indexed="8"/>
        <rFont val="Arial"/>
        <family val="2"/>
      </rPr>
      <t>www.smsu.edu/Administration/BusinessServices</t>
    </r>
    <r>
      <rPr>
        <sz val="10"/>
        <color indexed="8"/>
        <rFont val="Arial"/>
        <family val="2"/>
      </rPr>
      <t>)</t>
    </r>
  </si>
  <si>
    <r>
      <t xml:space="preserve">Packaged/Correspondence Courses </t>
    </r>
    <r>
      <rPr>
        <b/>
        <sz val="9"/>
        <color indexed="8"/>
        <rFont val="Arial"/>
        <family val="2"/>
      </rPr>
      <t>(Article 10 Subd. 6)</t>
    </r>
  </si>
  <si>
    <r>
      <t xml:space="preserve">Adjunct Employees Requested </t>
    </r>
    <r>
      <rPr>
        <b/>
        <sz val="9"/>
        <color indexed="8"/>
        <rFont val="Arial"/>
        <family val="2"/>
      </rPr>
      <t>( $1,200/credit)</t>
    </r>
  </si>
  <si>
    <r>
      <t xml:space="preserve">Faculty Overload Requested </t>
    </r>
    <r>
      <rPr>
        <b/>
        <sz val="9"/>
        <color indexed="8"/>
        <rFont val="Arial"/>
        <family val="2"/>
      </rPr>
      <t>(if rate it unknown, use $1,800/credit)</t>
    </r>
  </si>
  <si>
    <t xml:space="preserve">       Faculty Name      # Students</t>
  </si>
  <si>
    <t xml:space="preserve">Other Revenue </t>
  </si>
  <si>
    <t>Based on estimated expenses, enrollment and tuition rate</t>
  </si>
  <si>
    <t>Benefits @ 35%</t>
  </si>
  <si>
    <t>Benefits @ 15%</t>
  </si>
  <si>
    <t>(If renting space, please include rental expense below)</t>
  </si>
  <si>
    <t>Contact Email:</t>
  </si>
  <si>
    <t>Contact Phone Number:</t>
  </si>
  <si>
    <t>Lump Sum</t>
  </si>
  <si>
    <t xml:space="preserve">Non State Employee - Lump Sum </t>
  </si>
  <si>
    <t>Non State Employee - Lump Sum Contract</t>
  </si>
  <si>
    <t>Break Even Point</t>
  </si>
  <si>
    <t xml:space="preserve">Profit or Loss </t>
  </si>
  <si>
    <t>Approved by (with any noted changes initialed):   Academic Dean        __________________Date__________</t>
  </si>
  <si>
    <t>Approved by (with any noted changes initialed):   Business Manager   __________________Date__________</t>
  </si>
  <si>
    <t>After all signatures obtained, send copies to Registrar, Assistant to the Deans, Contact Person,  A/R Supervisor</t>
  </si>
  <si>
    <t xml:space="preserve">  </t>
  </si>
  <si>
    <t>End Date of Course</t>
  </si>
  <si>
    <t>Begin Date of Course</t>
  </si>
  <si>
    <t>Go or No Go Date</t>
  </si>
  <si>
    <t>(Date a decision will be made regarding sufficient enrollment to run the course)</t>
  </si>
  <si>
    <t>Instructor Name:</t>
  </si>
  <si>
    <t xml:space="preserve">Email: </t>
  </si>
  <si>
    <t>Phone:</t>
  </si>
  <si>
    <t>Approved by (with any noted changes initialed):   Department Chair        __________________Date__________</t>
  </si>
  <si>
    <t xml:space="preserve"> Full paying Undergraduate Students needed to meet Anticipated Expenses</t>
  </si>
  <si>
    <t xml:space="preserve"> Full paying Graduate Students needed to meet Anticipated Expenses</t>
  </si>
  <si>
    <t>If so, list URL where students will access the course content.</t>
  </si>
  <si>
    <t>Will this course be online?</t>
  </si>
  <si>
    <t>Has the instructor been approved by the Graduate Council?</t>
  </si>
  <si>
    <t xml:space="preserve">  (If not, stop here and check with the department chair) </t>
  </si>
  <si>
    <t>Benefits @ 7.65%</t>
  </si>
  <si>
    <t>Subject/Course #</t>
  </si>
  <si>
    <t>Course Title:</t>
  </si>
  <si>
    <t>SMSU Revenue Generation Structure</t>
  </si>
  <si>
    <t>For Workshop Courses Offered for credit, but not towards a degree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</si>
</sst>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_);_(* \(#,##0.0\);_(* &quot;-&quot;??_);_(@_)"/>
  </numFmts>
  <fonts count="8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.85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Calibri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.85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</font>
    <font>
      <b/>
      <i/>
      <sz val="11"/>
      <color theme="1"/>
      <name val="Arial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EA4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0" applyFont="1" applyAlignment="1">
      <alignment/>
    </xf>
    <xf numFmtId="44" fontId="47" fillId="0" borderId="0" xfId="44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horizontal="right"/>
    </xf>
    <xf numFmtId="0" fontId="6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6" fillId="0" borderId="0" xfId="0" applyFont="1" applyAlignment="1">
      <alignment horizontal="right"/>
    </xf>
    <xf numFmtId="44" fontId="66" fillId="0" borderId="0" xfId="44" applyFont="1" applyFill="1" applyBorder="1" applyAlignment="1">
      <alignment horizontal="center"/>
    </xf>
    <xf numFmtId="165" fontId="6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3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44" fontId="68" fillId="33" borderId="10" xfId="0" applyNumberFormat="1" applyFont="1" applyFill="1" applyBorder="1" applyAlignment="1">
      <alignment/>
    </xf>
    <xf numFmtId="44" fontId="68" fillId="33" borderId="10" xfId="0" applyNumberFormat="1" applyFont="1" applyFill="1" applyBorder="1" applyAlignment="1" applyProtection="1">
      <alignment/>
      <protection/>
    </xf>
    <xf numFmtId="0" fontId="66" fillId="34" borderId="10" xfId="0" applyFont="1" applyFill="1" applyBorder="1" applyAlignment="1" applyProtection="1">
      <alignment horizontal="center"/>
      <protection locked="0"/>
    </xf>
    <xf numFmtId="165" fontId="66" fillId="34" borderId="10" xfId="0" applyNumberFormat="1" applyFont="1" applyFill="1" applyBorder="1" applyAlignment="1" applyProtection="1">
      <alignment horizontal="center"/>
      <protection locked="0"/>
    </xf>
    <xf numFmtId="44" fontId="66" fillId="2" borderId="10" xfId="44" applyFont="1" applyFill="1" applyBorder="1" applyAlignment="1" applyProtection="1">
      <alignment/>
      <protection locked="0"/>
    </xf>
    <xf numFmtId="0" fontId="66" fillId="2" borderId="10" xfId="0" applyFont="1" applyFill="1" applyBorder="1" applyAlignment="1" applyProtection="1">
      <alignment horizontal="center"/>
      <protection locked="0"/>
    </xf>
    <xf numFmtId="44" fontId="66" fillId="2" borderId="10" xfId="44" applyFont="1" applyFill="1" applyBorder="1" applyAlignment="1" applyProtection="1">
      <alignment horizontal="center"/>
      <protection locked="0"/>
    </xf>
    <xf numFmtId="44" fontId="66" fillId="2" borderId="10" xfId="44" applyFont="1" applyFill="1" applyBorder="1" applyAlignment="1" applyProtection="1">
      <alignment/>
      <protection locked="0"/>
    </xf>
    <xf numFmtId="165" fontId="66" fillId="2" borderId="11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68" fillId="34" borderId="12" xfId="0" applyFont="1" applyFill="1" applyBorder="1" applyAlignment="1" applyProtection="1">
      <alignment horizontal="center"/>
      <protection locked="0"/>
    </xf>
    <xf numFmtId="44" fontId="68" fillId="34" borderId="10" xfId="44" applyFont="1" applyFill="1" applyBorder="1" applyAlignment="1" applyProtection="1">
      <alignment/>
      <protection locked="0"/>
    </xf>
    <xf numFmtId="164" fontId="66" fillId="34" borderId="10" xfId="42" applyNumberFormat="1" applyFont="1" applyFill="1" applyBorder="1" applyAlignment="1" applyProtection="1">
      <alignment/>
      <protection locked="0"/>
    </xf>
    <xf numFmtId="44" fontId="66" fillId="34" borderId="13" xfId="44" applyFont="1" applyFill="1" applyBorder="1" applyAlignment="1" applyProtection="1">
      <alignment/>
      <protection locked="0"/>
    </xf>
    <xf numFmtId="44" fontId="66" fillId="34" borderId="14" xfId="44" applyFont="1" applyFill="1" applyBorder="1" applyAlignment="1" applyProtection="1">
      <alignment/>
      <protection locked="0"/>
    </xf>
    <xf numFmtId="44" fontId="66" fillId="34" borderId="10" xfId="44" applyFont="1" applyFill="1" applyBorder="1" applyAlignment="1" applyProtection="1">
      <alignment/>
      <protection locked="0"/>
    </xf>
    <xf numFmtId="165" fontId="66" fillId="34" borderId="10" xfId="0" applyNumberFormat="1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9" fillId="0" borderId="0" xfId="0" applyFont="1" applyFill="1" applyBorder="1" applyAlignment="1" applyProtection="1">
      <alignment horizontal="center"/>
      <protection/>
    </xf>
    <xf numFmtId="165" fontId="66" fillId="0" borderId="0" xfId="0" applyNumberFormat="1" applyFont="1" applyFill="1" applyAlignment="1" applyProtection="1">
      <alignment/>
      <protection/>
    </xf>
    <xf numFmtId="44" fontId="66" fillId="0" borderId="0" xfId="44" applyFont="1" applyFill="1" applyBorder="1" applyAlignment="1" applyProtection="1">
      <alignment/>
      <protection/>
    </xf>
    <xf numFmtId="0" fontId="66" fillId="0" borderId="0" xfId="0" applyFont="1" applyFill="1" applyAlignment="1" applyProtection="1">
      <alignment horizontal="right"/>
      <protection/>
    </xf>
    <xf numFmtId="0" fontId="67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73" fillId="35" borderId="0" xfId="0" applyFont="1" applyFill="1" applyAlignment="1" applyProtection="1">
      <alignment/>
      <protection/>
    </xf>
    <xf numFmtId="0" fontId="74" fillId="35" borderId="0" xfId="0" applyFont="1" applyFill="1" applyAlignment="1" applyProtection="1">
      <alignment/>
      <protection/>
    </xf>
    <xf numFmtId="0" fontId="48" fillId="35" borderId="0" xfId="0" applyFont="1" applyFill="1" applyAlignment="1" applyProtection="1">
      <alignment/>
      <protection/>
    </xf>
    <xf numFmtId="0" fontId="48" fillId="35" borderId="0" xfId="0" applyFont="1" applyFill="1" applyBorder="1" applyAlignment="1" applyProtection="1">
      <alignment horizontal="center"/>
      <protection/>
    </xf>
    <xf numFmtId="0" fontId="74" fillId="0" borderId="0" xfId="0" applyFont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44" fontId="66" fillId="0" borderId="0" xfId="0" applyNumberFormat="1" applyFont="1" applyAlignment="1" applyProtection="1">
      <alignment/>
      <protection/>
    </xf>
    <xf numFmtId="44" fontId="67" fillId="0" borderId="0" xfId="0" applyNumberFormat="1" applyFont="1" applyAlignment="1" applyProtection="1">
      <alignment/>
      <protection/>
    </xf>
    <xf numFmtId="44" fontId="66" fillId="0" borderId="0" xfId="0" applyNumberFormat="1" applyFont="1" applyFill="1" applyAlignment="1" applyProtection="1">
      <alignment/>
      <protection/>
    </xf>
    <xf numFmtId="44" fontId="48" fillId="35" borderId="0" xfId="44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44" fontId="47" fillId="0" borderId="0" xfId="44" applyFont="1" applyFill="1" applyAlignment="1" applyProtection="1">
      <alignment/>
      <protection/>
    </xf>
    <xf numFmtId="44" fontId="47" fillId="0" borderId="0" xfId="44" applyFont="1" applyAlignment="1" applyProtection="1">
      <alignment/>
      <protection/>
    </xf>
    <xf numFmtId="0" fontId="66" fillId="0" borderId="0" xfId="0" applyFont="1" applyBorder="1" applyAlignment="1" applyProtection="1">
      <alignment horizontal="center"/>
      <protection/>
    </xf>
    <xf numFmtId="44" fontId="66" fillId="0" borderId="0" xfId="44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44" fontId="66" fillId="33" borderId="10" xfId="44" applyFont="1" applyFill="1" applyBorder="1" applyAlignment="1" applyProtection="1">
      <alignment/>
      <protection/>
    </xf>
    <xf numFmtId="43" fontId="66" fillId="33" borderId="10" xfId="42" applyFont="1" applyFill="1" applyBorder="1" applyAlignment="1" applyProtection="1">
      <alignment horizontal="center"/>
      <protection/>
    </xf>
    <xf numFmtId="44" fontId="66" fillId="0" borderId="0" xfId="44" applyFont="1" applyFill="1" applyAlignment="1" applyProtection="1">
      <alignment/>
      <protection/>
    </xf>
    <xf numFmtId="44" fontId="66" fillId="33" borderId="10" xfId="44" applyFont="1" applyFill="1" applyBorder="1" applyAlignment="1" applyProtection="1">
      <alignment horizontal="right"/>
      <protection/>
    </xf>
    <xf numFmtId="44" fontId="66" fillId="0" borderId="0" xfId="44" applyFont="1" applyFill="1" applyBorder="1" applyAlignment="1" applyProtection="1">
      <alignment/>
      <protection/>
    </xf>
    <xf numFmtId="44" fontId="66" fillId="0" borderId="0" xfId="44" applyFont="1" applyFill="1" applyBorder="1" applyAlignment="1" applyProtection="1">
      <alignment horizontal="right"/>
      <protection/>
    </xf>
    <xf numFmtId="43" fontId="66" fillId="0" borderId="0" xfId="42" applyFont="1" applyFill="1" applyBorder="1" applyAlignment="1" applyProtection="1">
      <alignment horizontal="center"/>
      <protection/>
    </xf>
    <xf numFmtId="44" fontId="66" fillId="0" borderId="10" xfId="44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/>
      <protection/>
    </xf>
    <xf numFmtId="44" fontId="66" fillId="33" borderId="10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64" fillId="0" borderId="0" xfId="0" applyFont="1" applyAlignment="1" applyProtection="1">
      <alignment horizontal="right"/>
      <protection/>
    </xf>
    <xf numFmtId="44" fontId="72" fillId="33" borderId="10" xfId="0" applyNumberFormat="1" applyFont="1" applyFill="1" applyBorder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right" vertical="center"/>
      <protection/>
    </xf>
    <xf numFmtId="44" fontId="72" fillId="33" borderId="10" xfId="44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75" fillId="35" borderId="0" xfId="0" applyFont="1" applyFill="1" applyBorder="1" applyAlignment="1" applyProtection="1">
      <alignment horizontal="left"/>
      <protection/>
    </xf>
    <xf numFmtId="0" fontId="75" fillId="35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4" fontId="72" fillId="33" borderId="1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5" fillId="35" borderId="0" xfId="0" applyFont="1" applyFill="1" applyAlignment="1" applyProtection="1">
      <alignment/>
      <protection/>
    </xf>
    <xf numFmtId="0" fontId="76" fillId="35" borderId="0" xfId="0" applyFont="1" applyFill="1" applyAlignment="1" applyProtection="1">
      <alignment/>
      <protection/>
    </xf>
    <xf numFmtId="0" fontId="76" fillId="35" borderId="0" xfId="0" applyFont="1" applyFill="1" applyAlignment="1" applyProtection="1">
      <alignment horizontal="center"/>
      <protection/>
    </xf>
    <xf numFmtId="0" fontId="75" fillId="35" borderId="0" xfId="0" applyFont="1" applyFill="1" applyAlignment="1" applyProtection="1">
      <alignment/>
      <protection/>
    </xf>
    <xf numFmtId="0" fontId="76" fillId="35" borderId="0" xfId="0" applyFont="1" applyFill="1" applyBorder="1" applyAlignment="1" applyProtection="1">
      <alignment/>
      <protection/>
    </xf>
    <xf numFmtId="0" fontId="77" fillId="35" borderId="0" xfId="0" applyFont="1" applyFill="1" applyAlignment="1" applyProtection="1">
      <alignment/>
      <protection/>
    </xf>
    <xf numFmtId="43" fontId="12" fillId="33" borderId="10" xfId="42" applyFont="1" applyFill="1" applyBorder="1" applyAlignment="1" applyProtection="1">
      <alignment/>
      <protection/>
    </xf>
    <xf numFmtId="164" fontId="6" fillId="0" borderId="0" xfId="42" applyNumberFormat="1" applyFont="1" applyFill="1" applyBorder="1" applyAlignment="1" applyProtection="1">
      <alignment/>
      <protection/>
    </xf>
    <xf numFmtId="164" fontId="73" fillId="35" borderId="0" xfId="42" applyNumberFormat="1" applyFont="1" applyFill="1" applyBorder="1" applyAlignment="1" applyProtection="1">
      <alignment/>
      <protection/>
    </xf>
    <xf numFmtId="166" fontId="78" fillId="33" borderId="10" xfId="42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center" wrapText="1"/>
      <protection/>
    </xf>
    <xf numFmtId="43" fontId="66" fillId="33" borderId="10" xfId="42" applyFont="1" applyFill="1" applyBorder="1" applyAlignment="1" applyProtection="1">
      <alignment horizontal="right"/>
      <protection/>
    </xf>
    <xf numFmtId="43" fontId="0" fillId="0" borderId="0" xfId="42" applyFont="1" applyAlignment="1" applyProtection="1">
      <alignment/>
      <protection/>
    </xf>
    <xf numFmtId="43" fontId="66" fillId="0" borderId="0" xfId="42" applyFont="1" applyFill="1" applyAlignment="1" applyProtection="1">
      <alignment/>
      <protection/>
    </xf>
    <xf numFmtId="44" fontId="66" fillId="0" borderId="0" xfId="44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/>
      <protection/>
    </xf>
    <xf numFmtId="44" fontId="68" fillId="0" borderId="0" xfId="44" applyFont="1" applyFill="1" applyBorder="1" applyAlignment="1" applyProtection="1">
      <alignment/>
      <protection/>
    </xf>
    <xf numFmtId="44" fontId="68" fillId="0" borderId="0" xfId="0" applyNumberFormat="1" applyFont="1" applyFill="1" applyBorder="1" applyAlignment="1" applyProtection="1">
      <alignment/>
      <protection/>
    </xf>
    <xf numFmtId="44" fontId="47" fillId="0" borderId="0" xfId="44" applyFont="1" applyAlignment="1" applyProtection="1">
      <alignment horizontal="center"/>
      <protection/>
    </xf>
    <xf numFmtId="44" fontId="47" fillId="0" borderId="0" xfId="44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66" fillId="0" borderId="15" xfId="0" applyFont="1" applyBorder="1" applyAlignment="1" applyProtection="1">
      <alignment/>
      <protection/>
    </xf>
    <xf numFmtId="164" fontId="66" fillId="0" borderId="0" xfId="42" applyNumberFormat="1" applyFont="1" applyFill="1" applyBorder="1" applyAlignment="1" applyProtection="1">
      <alignment/>
      <protection/>
    </xf>
    <xf numFmtId="44" fontId="47" fillId="0" borderId="0" xfId="44" applyFont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78" fillId="0" borderId="0" xfId="0" applyFont="1" applyFill="1" applyAlignment="1" applyProtection="1">
      <alignment horizontal="right"/>
      <protection/>
    </xf>
    <xf numFmtId="0" fontId="66" fillId="0" borderId="0" xfId="0" applyFont="1" applyFill="1" applyAlignment="1" applyProtection="1">
      <alignment horizontal="right"/>
      <protection/>
    </xf>
    <xf numFmtId="0" fontId="66" fillId="0" borderId="0" xfId="0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 applyProtection="1">
      <alignment horizontal="left"/>
      <protection locked="0"/>
    </xf>
    <xf numFmtId="0" fontId="78" fillId="0" borderId="0" xfId="0" applyFont="1" applyFill="1" applyBorder="1" applyAlignment="1" applyProtection="1">
      <alignment horizontal="right"/>
      <protection/>
    </xf>
    <xf numFmtId="166" fontId="78" fillId="0" borderId="0" xfId="42" applyNumberFormat="1" applyFont="1" applyFill="1" applyBorder="1" applyAlignment="1" applyProtection="1">
      <alignment/>
      <protection/>
    </xf>
    <xf numFmtId="44" fontId="66" fillId="0" borderId="14" xfId="44" applyFont="1" applyFill="1" applyBorder="1" applyAlignment="1" applyProtection="1">
      <alignment/>
      <protection locked="0"/>
    </xf>
    <xf numFmtId="0" fontId="66" fillId="34" borderId="13" xfId="0" applyFont="1" applyFill="1" applyBorder="1" applyAlignment="1" applyProtection="1">
      <alignment horizontal="center"/>
      <protection locked="0"/>
    </xf>
    <xf numFmtId="0" fontId="66" fillId="34" borderId="14" xfId="0" applyFont="1" applyFill="1" applyBorder="1" applyAlignment="1" applyProtection="1">
      <alignment horizontal="center"/>
      <protection locked="0"/>
    </xf>
    <xf numFmtId="0" fontId="66" fillId="34" borderId="12" xfId="0" applyFont="1" applyFill="1" applyBorder="1" applyAlignment="1" applyProtection="1">
      <alignment horizontal="center"/>
      <protection locked="0"/>
    </xf>
    <xf numFmtId="0" fontId="66" fillId="34" borderId="13" xfId="0" applyFont="1" applyFill="1" applyBorder="1" applyAlignment="1" applyProtection="1">
      <alignment horizontal="center"/>
      <protection locked="0"/>
    </xf>
    <xf numFmtId="0" fontId="66" fillId="34" borderId="14" xfId="0" applyFont="1" applyFill="1" applyBorder="1" applyAlignment="1" applyProtection="1">
      <alignment horizontal="center"/>
      <protection locked="0"/>
    </xf>
    <xf numFmtId="0" fontId="66" fillId="34" borderId="12" xfId="0" applyFont="1" applyFill="1" applyBorder="1" applyAlignment="1" applyProtection="1">
      <alignment horizontal="center"/>
      <protection locked="0"/>
    </xf>
    <xf numFmtId="0" fontId="78" fillId="0" borderId="0" xfId="0" applyFont="1" applyFill="1" applyAlignment="1" applyProtection="1">
      <alignment horizontal="center"/>
      <protection/>
    </xf>
    <xf numFmtId="0" fontId="78" fillId="0" borderId="16" xfId="0" applyFont="1" applyFill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left" wrapText="1"/>
      <protection/>
    </xf>
    <xf numFmtId="0" fontId="66" fillId="0" borderId="0" xfId="0" applyFont="1" applyBorder="1" applyAlignment="1" applyProtection="1">
      <alignment horizontal="center"/>
      <protection/>
    </xf>
    <xf numFmtId="44" fontId="66" fillId="34" borderId="13" xfId="44" applyFont="1" applyFill="1" applyBorder="1" applyAlignment="1" applyProtection="1">
      <alignment horizontal="center"/>
      <protection locked="0"/>
    </xf>
    <xf numFmtId="44" fontId="66" fillId="34" borderId="14" xfId="44" applyFont="1" applyFill="1" applyBorder="1" applyAlignment="1" applyProtection="1">
      <alignment horizontal="center"/>
      <protection locked="0"/>
    </xf>
    <xf numFmtId="44" fontId="66" fillId="34" borderId="12" xfId="44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73" fillId="35" borderId="0" xfId="0" applyFont="1" applyFill="1" applyAlignment="1">
      <alignment horizontal="center"/>
    </xf>
    <xf numFmtId="0" fontId="66" fillId="34" borderId="13" xfId="0" applyFont="1" applyFill="1" applyBorder="1" applyAlignment="1" applyProtection="1">
      <alignment horizontal="center"/>
      <protection locked="0"/>
    </xf>
    <xf numFmtId="0" fontId="66" fillId="34" borderId="14" xfId="0" applyFont="1" applyFill="1" applyBorder="1" applyAlignment="1" applyProtection="1">
      <alignment horizontal="center"/>
      <protection locked="0"/>
    </xf>
    <xf numFmtId="0" fontId="66" fillId="34" borderId="12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66" fillId="2" borderId="17" xfId="0" applyFont="1" applyFill="1" applyBorder="1" applyAlignment="1" applyProtection="1">
      <alignment horizontal="center" vertical="center" wrapText="1"/>
      <protection locked="0"/>
    </xf>
    <xf numFmtId="0" fontId="66" fillId="2" borderId="18" xfId="0" applyFont="1" applyFill="1" applyBorder="1" applyAlignment="1" applyProtection="1">
      <alignment horizontal="center" vertical="center" wrapText="1"/>
      <protection locked="0"/>
    </xf>
    <xf numFmtId="0" fontId="66" fillId="2" borderId="19" xfId="0" applyFont="1" applyFill="1" applyBorder="1" applyAlignment="1" applyProtection="1">
      <alignment horizontal="center" vertical="center" wrapText="1"/>
      <protection locked="0"/>
    </xf>
    <xf numFmtId="0" fontId="66" fillId="2" borderId="20" xfId="0" applyFont="1" applyFill="1" applyBorder="1" applyAlignment="1" applyProtection="1">
      <alignment horizontal="center" vertical="center" wrapText="1"/>
      <protection locked="0"/>
    </xf>
    <xf numFmtId="0" fontId="66" fillId="2" borderId="15" xfId="0" applyFont="1" applyFill="1" applyBorder="1" applyAlignment="1" applyProtection="1">
      <alignment horizontal="center" vertical="center" wrapText="1"/>
      <protection locked="0"/>
    </xf>
    <xf numFmtId="0" fontId="66" fillId="2" borderId="21" xfId="0" applyFont="1" applyFill="1" applyBorder="1" applyAlignment="1" applyProtection="1">
      <alignment horizontal="center" vertical="center" wrapText="1"/>
      <protection locked="0"/>
    </xf>
    <xf numFmtId="165" fontId="66" fillId="34" borderId="13" xfId="0" applyNumberFormat="1" applyFont="1" applyFill="1" applyBorder="1" applyAlignment="1" applyProtection="1">
      <alignment horizontal="center"/>
      <protection locked="0"/>
    </xf>
    <xf numFmtId="165" fontId="66" fillId="34" borderId="12" xfId="0" applyNumberFormat="1" applyFont="1" applyFill="1" applyBorder="1" applyAlignment="1" applyProtection="1">
      <alignment horizontal="center"/>
      <protection locked="0"/>
    </xf>
    <xf numFmtId="0" fontId="66" fillId="2" borderId="13" xfId="0" applyFont="1" applyFill="1" applyBorder="1" applyAlignment="1" applyProtection="1">
      <alignment horizontal="center"/>
      <protection locked="0"/>
    </xf>
    <xf numFmtId="0" fontId="66" fillId="2" borderId="14" xfId="0" applyFont="1" applyFill="1" applyBorder="1" applyAlignment="1" applyProtection="1">
      <alignment horizontal="center"/>
      <protection locked="0"/>
    </xf>
    <xf numFmtId="0" fontId="66" fillId="2" borderId="12" xfId="0" applyFont="1" applyFill="1" applyBorder="1" applyAlignment="1" applyProtection="1">
      <alignment horizontal="center"/>
      <protection locked="0"/>
    </xf>
    <xf numFmtId="0" fontId="81" fillId="35" borderId="0" xfId="0" applyFont="1" applyFill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right"/>
      <protection/>
    </xf>
    <xf numFmtId="0" fontId="66" fillId="0" borderId="16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3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.8515625" style="0" customWidth="1"/>
    <col min="2" max="2" width="7.8515625" style="0" customWidth="1"/>
    <col min="3" max="3" width="11.7109375" style="0" customWidth="1"/>
    <col min="4" max="4" width="12.8515625" style="0" customWidth="1"/>
    <col min="5" max="5" width="4.140625" style="0" customWidth="1"/>
    <col min="6" max="6" width="15.140625" style="0" customWidth="1"/>
    <col min="7" max="7" width="11.8515625" style="0" customWidth="1"/>
    <col min="8" max="8" width="12.7109375" style="0" customWidth="1"/>
    <col min="9" max="9" width="14.28125" style="0" customWidth="1"/>
    <col min="10" max="16384" width="9.140625" style="37" customWidth="1"/>
  </cols>
  <sheetData>
    <row r="1" spans="1:9" ht="31.5" customHeight="1">
      <c r="A1" s="184" t="s">
        <v>99</v>
      </c>
      <c r="B1" s="184"/>
      <c r="C1" s="184"/>
      <c r="D1" s="184"/>
      <c r="E1" s="184"/>
      <c r="F1" s="184"/>
      <c r="G1" s="184"/>
      <c r="H1" s="184"/>
      <c r="I1" s="184"/>
    </row>
    <row r="2" spans="1:9" ht="15.75" customHeight="1">
      <c r="A2" s="164" t="s">
        <v>100</v>
      </c>
      <c r="B2" s="164"/>
      <c r="C2" s="164"/>
      <c r="D2" s="164"/>
      <c r="E2" s="164"/>
      <c r="F2" s="164"/>
      <c r="G2" s="164"/>
      <c r="H2" s="164"/>
      <c r="I2" s="164"/>
    </row>
    <row r="3" spans="1:8" ht="15" customHeight="1">
      <c r="A3" s="47"/>
      <c r="B3" s="48" t="s">
        <v>97</v>
      </c>
      <c r="C3" s="48"/>
      <c r="D3" s="150"/>
      <c r="E3" s="151"/>
      <c r="F3" s="151"/>
      <c r="G3" s="151"/>
      <c r="H3" s="152"/>
    </row>
    <row r="4" spans="1:8" ht="15" customHeight="1">
      <c r="A4" s="47"/>
      <c r="B4" s="48" t="s">
        <v>98</v>
      </c>
      <c r="C4" s="48"/>
      <c r="D4" s="153"/>
      <c r="E4" s="154"/>
      <c r="F4" s="154"/>
      <c r="G4" s="154"/>
      <c r="H4" s="155"/>
    </row>
    <row r="5" spans="1:8" ht="15" customHeight="1">
      <c r="A5" s="47"/>
      <c r="B5" s="48" t="s">
        <v>36</v>
      </c>
      <c r="C5" s="49"/>
      <c r="D5" s="165"/>
      <c r="E5" s="166"/>
      <c r="F5" s="166"/>
      <c r="G5" s="166"/>
      <c r="H5" s="167"/>
    </row>
    <row r="6" spans="1:8" ht="15" customHeight="1">
      <c r="A6" s="47"/>
      <c r="B6" s="48" t="s">
        <v>71</v>
      </c>
      <c r="C6" s="49"/>
      <c r="D6" s="165"/>
      <c r="E6" s="166"/>
      <c r="F6" s="166"/>
      <c r="G6" s="166"/>
      <c r="H6" s="167"/>
    </row>
    <row r="7" spans="1:8" ht="15" customHeight="1">
      <c r="A7" s="47"/>
      <c r="B7" s="48" t="s">
        <v>72</v>
      </c>
      <c r="C7" s="49"/>
      <c r="D7" s="36"/>
      <c r="E7" s="165" t="s">
        <v>81</v>
      </c>
      <c r="F7" s="166"/>
      <c r="G7" s="167"/>
      <c r="H7" s="36"/>
    </row>
    <row r="8" spans="1:8" ht="15" customHeight="1">
      <c r="A8" s="47"/>
      <c r="B8" s="48"/>
      <c r="C8" s="49"/>
      <c r="D8" s="36"/>
      <c r="E8" s="39"/>
      <c r="F8" s="39"/>
      <c r="G8" s="39"/>
      <c r="H8" s="36"/>
    </row>
    <row r="9" spans="1:8" ht="15" customHeight="1">
      <c r="A9" s="50"/>
      <c r="B9" s="48" t="s">
        <v>86</v>
      </c>
      <c r="C9" s="48"/>
      <c r="D9" s="165"/>
      <c r="E9" s="166"/>
      <c r="F9" s="166"/>
      <c r="G9" s="166"/>
      <c r="H9" s="167"/>
    </row>
    <row r="10" spans="1:8" ht="15" customHeight="1">
      <c r="A10" s="51"/>
      <c r="B10" s="48" t="s">
        <v>87</v>
      </c>
      <c r="C10" s="49"/>
      <c r="D10" s="165"/>
      <c r="E10" s="166"/>
      <c r="F10" s="166"/>
      <c r="G10" s="166"/>
      <c r="H10" s="167"/>
    </row>
    <row r="11" spans="1:8" ht="15" customHeight="1">
      <c r="A11" s="51"/>
      <c r="B11" s="48" t="s">
        <v>88</v>
      </c>
      <c r="C11" s="49"/>
      <c r="D11" s="165" t="s">
        <v>81</v>
      </c>
      <c r="E11" s="166"/>
      <c r="F11" s="166"/>
      <c r="G11" s="166"/>
      <c r="H11" s="167"/>
    </row>
    <row r="12" spans="1:256" s="8" customFormat="1" ht="15" customHeight="1">
      <c r="A12" s="42"/>
      <c r="B12" s="48" t="s">
        <v>94</v>
      </c>
      <c r="C12" s="49"/>
      <c r="D12" s="36"/>
      <c r="G12" s="21"/>
      <c r="I1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8" customFormat="1" ht="15" customHeight="1">
      <c r="A13" s="42"/>
      <c r="B13" s="52" t="s">
        <v>95</v>
      </c>
      <c r="C13" s="52"/>
      <c r="D13" s="43"/>
      <c r="E13" s="43"/>
      <c r="F13" s="43"/>
      <c r="G13" s="145"/>
      <c r="H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8" customFormat="1" ht="15" customHeight="1">
      <c r="A14" s="50" t="s">
        <v>24</v>
      </c>
      <c r="B14" s="48"/>
      <c r="C14" s="49"/>
      <c r="D14" s="36"/>
      <c r="E14" s="39"/>
      <c r="F14" s="39"/>
      <c r="G14" s="39"/>
      <c r="H14" s="36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8" customFormat="1" ht="15" customHeight="1">
      <c r="A15" s="42"/>
      <c r="B15" s="42" t="s">
        <v>83</v>
      </c>
      <c r="C15" s="42"/>
      <c r="D15" s="21"/>
      <c r="E15" s="145"/>
      <c r="F15" s="145"/>
      <c r="G15" s="145"/>
      <c r="H15" s="14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8" customFormat="1" ht="15" customHeight="1">
      <c r="A16" s="42"/>
      <c r="B16" s="42" t="s">
        <v>82</v>
      </c>
      <c r="C16" s="42"/>
      <c r="D16" s="21"/>
      <c r="E16" s="145"/>
      <c r="F16" s="145"/>
      <c r="G16" s="145"/>
      <c r="H16" s="14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17" customFormat="1" ht="15" customHeight="1">
      <c r="A17" s="41"/>
      <c r="B17" s="42" t="s">
        <v>84</v>
      </c>
      <c r="C17" s="42"/>
      <c r="D17" s="21"/>
      <c r="E17" s="146" t="s">
        <v>85</v>
      </c>
      <c r="F17" s="145"/>
      <c r="G17" s="145"/>
      <c r="H17" s="145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</row>
    <row r="18" spans="1:256" s="8" customFormat="1" ht="15" customHeight="1">
      <c r="A18" s="42"/>
      <c r="B18" s="42" t="s">
        <v>93</v>
      </c>
      <c r="C18" s="42"/>
      <c r="D18" s="39"/>
      <c r="E18" s="22"/>
      <c r="H18" s="4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8" customFormat="1" ht="15" customHeight="1">
      <c r="A19" s="42"/>
      <c r="B19" s="42" t="s">
        <v>92</v>
      </c>
      <c r="C19" s="42"/>
      <c r="D19" s="39"/>
      <c r="E19" s="39"/>
      <c r="G19" s="179"/>
      <c r="H19" s="18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8" customFormat="1" ht="15" customHeight="1">
      <c r="A20" s="42"/>
      <c r="B20" s="42" t="s">
        <v>44</v>
      </c>
      <c r="C20" s="42"/>
      <c r="D20" s="39"/>
      <c r="E20" s="22"/>
      <c r="H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s="8" customFormat="1" ht="15" customHeight="1">
      <c r="A21" s="42"/>
      <c r="B21" s="42" t="s">
        <v>34</v>
      </c>
      <c r="C21" s="42"/>
      <c r="D21" s="39"/>
      <c r="E21" s="165"/>
      <c r="F21" s="166"/>
      <c r="G21" s="166"/>
      <c r="H21" s="16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s="8" customFormat="1" ht="15" customHeight="1">
      <c r="A22" s="42"/>
      <c r="B22" s="41"/>
      <c r="C22" s="58" t="s">
        <v>70</v>
      </c>
      <c r="D22" s="40"/>
      <c r="E22" s="40"/>
      <c r="F22" s="40"/>
      <c r="G22" s="40"/>
      <c r="H22" s="41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7" s="38" customFormat="1" ht="15" customHeight="1">
      <c r="A23" s="42"/>
      <c r="B23" s="42" t="s">
        <v>27</v>
      </c>
      <c r="C23" s="42"/>
      <c r="D23" s="39"/>
      <c r="E23" s="39"/>
      <c r="F23" s="39"/>
      <c r="G23" s="21"/>
    </row>
    <row r="24" spans="1:9" s="64" customFormat="1" ht="15" customHeight="1">
      <c r="A24" s="65"/>
      <c r="B24" s="42"/>
      <c r="C24" s="42" t="s">
        <v>28</v>
      </c>
      <c r="D24" s="39"/>
      <c r="E24" s="39"/>
      <c r="F24" s="39"/>
      <c r="G24" s="39"/>
      <c r="H24" s="42"/>
      <c r="I24" s="66"/>
    </row>
    <row r="25" spans="1:8" s="66" customFormat="1" ht="13.5" customHeight="1">
      <c r="A25" s="65"/>
      <c r="B25" s="42"/>
      <c r="C25" s="173"/>
      <c r="D25" s="174"/>
      <c r="E25" s="174"/>
      <c r="F25" s="174"/>
      <c r="G25" s="174"/>
      <c r="H25" s="175"/>
    </row>
    <row r="26" spans="2:8" s="47" customFormat="1" ht="15" customHeight="1">
      <c r="B26" s="42"/>
      <c r="C26" s="176"/>
      <c r="D26" s="177"/>
      <c r="E26" s="177"/>
      <c r="F26" s="177"/>
      <c r="G26" s="177"/>
      <c r="H26" s="178"/>
    </row>
    <row r="27" spans="1:256" s="9" customFormat="1" ht="15" customHeight="1">
      <c r="A27" s="48"/>
      <c r="B27" s="42"/>
      <c r="C27" s="59"/>
      <c r="D27" s="59"/>
      <c r="E27" s="59"/>
      <c r="F27" s="59"/>
      <c r="G27" s="59"/>
      <c r="H27" s="59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8" s="69" customFormat="1" ht="18" customHeight="1">
      <c r="A28" s="60" t="s">
        <v>30</v>
      </c>
      <c r="B28" s="61"/>
      <c r="C28" s="62"/>
      <c r="D28" s="63"/>
      <c r="E28" s="63"/>
      <c r="F28" s="62"/>
      <c r="G28" s="62"/>
      <c r="H28" s="62"/>
    </row>
    <row r="29" spans="1:8" s="47" customFormat="1" ht="15" customHeight="1">
      <c r="A29" s="48"/>
      <c r="B29" s="66"/>
      <c r="C29" s="67"/>
      <c r="D29" s="68"/>
      <c r="E29" s="68"/>
      <c r="F29" s="67"/>
      <c r="G29" s="67"/>
      <c r="H29" s="67"/>
    </row>
    <row r="30" spans="1:256" s="9" customFormat="1" ht="15" customHeight="1">
      <c r="A30" s="48"/>
      <c r="B30" s="48" t="s">
        <v>61</v>
      </c>
      <c r="C30" s="48"/>
      <c r="D30" s="39"/>
      <c r="E30" s="39"/>
      <c r="F30" s="42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8" s="69" customFormat="1" ht="15" customHeight="1">
      <c r="A31" s="42"/>
      <c r="B31" s="47"/>
      <c r="C31" s="57" t="s">
        <v>8</v>
      </c>
      <c r="D31" s="23"/>
      <c r="E31" s="14"/>
      <c r="F31" s="6" t="s">
        <v>9</v>
      </c>
      <c r="G31" s="25"/>
      <c r="H31" s="48"/>
    </row>
    <row r="32" spans="1:8" s="69" customFormat="1" ht="15" customHeight="1">
      <c r="A32" s="42"/>
      <c r="C32" s="46"/>
      <c r="D32" s="45"/>
      <c r="E32" s="130"/>
      <c r="F32" s="46"/>
      <c r="G32" s="130"/>
      <c r="H32" s="42"/>
    </row>
    <row r="33" spans="1:256" s="9" customFormat="1" ht="15" customHeight="1">
      <c r="A33" s="48"/>
      <c r="B33" s="48" t="s">
        <v>49</v>
      </c>
      <c r="C33" s="47"/>
      <c r="D33" s="39"/>
      <c r="E33" s="39"/>
      <c r="F33" s="39"/>
      <c r="G33" s="48"/>
      <c r="H33" s="48"/>
      <c r="I33" s="7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256" s="11" customFormat="1" ht="15" customHeight="1">
      <c r="A34" s="42"/>
      <c r="B34" s="48"/>
      <c r="C34" s="57" t="s">
        <v>8</v>
      </c>
      <c r="D34" s="24"/>
      <c r="E34" s="7"/>
      <c r="F34" s="6" t="s">
        <v>9</v>
      </c>
      <c r="G34" s="24"/>
      <c r="H34" s="4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s="8" customFormat="1" ht="15" customHeight="1">
      <c r="A35" s="42"/>
      <c r="B35" s="42"/>
      <c r="C35" s="46"/>
      <c r="D35" s="39"/>
      <c r="E35" s="39"/>
      <c r="F35" s="46"/>
      <c r="G35" s="39"/>
      <c r="H35" s="42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8" customFormat="1" ht="15" customHeight="1">
      <c r="A36" s="42"/>
      <c r="B36" s="42" t="s">
        <v>22</v>
      </c>
      <c r="C36" s="46"/>
      <c r="D36" s="39"/>
      <c r="E36" s="39"/>
      <c r="F36" s="46"/>
      <c r="G36" s="39"/>
      <c r="H36" s="42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s="9" customFormat="1" ht="15" customHeight="1">
      <c r="A37" s="48"/>
      <c r="B37" s="48"/>
      <c r="C37" s="57" t="s">
        <v>8</v>
      </c>
      <c r="D37" s="24"/>
      <c r="E37" s="7"/>
      <c r="F37" s="6" t="s">
        <v>9</v>
      </c>
      <c r="G37" s="24"/>
      <c r="H37" s="70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</row>
    <row r="38" spans="1:8" ht="15" customHeight="1">
      <c r="A38" s="37"/>
      <c r="B38" s="42"/>
      <c r="C38" s="46"/>
      <c r="D38" s="39"/>
      <c r="E38" s="39"/>
      <c r="F38" s="46"/>
      <c r="G38" s="39"/>
      <c r="H38" s="72"/>
    </row>
    <row r="39" spans="1:256" s="9" customFormat="1" ht="15" customHeight="1">
      <c r="A39" s="48"/>
      <c r="B39" s="42" t="s">
        <v>45</v>
      </c>
      <c r="C39" s="42"/>
      <c r="D39" s="39"/>
      <c r="E39" s="39"/>
      <c r="F39" s="39"/>
      <c r="G39" s="39"/>
      <c r="H39" s="42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s="9" customFormat="1" ht="15" customHeight="1">
      <c r="A40" s="48"/>
      <c r="B40" s="42" t="s">
        <v>60</v>
      </c>
      <c r="C40" s="39"/>
      <c r="D40" s="39"/>
      <c r="E40" s="38"/>
      <c r="F40" s="24"/>
      <c r="G40" s="7" t="s">
        <v>47</v>
      </c>
      <c r="H40" s="2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:8" ht="15" customHeight="1">
      <c r="A41" s="56"/>
      <c r="B41" s="48"/>
      <c r="C41" s="57"/>
      <c r="D41" s="39"/>
      <c r="E41" s="39"/>
      <c r="F41" s="18"/>
      <c r="G41" s="7"/>
      <c r="H41" s="2"/>
    </row>
    <row r="42" spans="1:256" s="8" customFormat="1" ht="15" customHeight="1">
      <c r="A42" s="42"/>
      <c r="B42" s="55" t="s">
        <v>21</v>
      </c>
      <c r="C42" s="55"/>
      <c r="D42" s="55"/>
      <c r="E42" s="37"/>
      <c r="F42" s="16" t="s">
        <v>25</v>
      </c>
      <c r="G42" s="1"/>
      <c r="H42" s="1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8" customFormat="1" ht="15" customHeight="1">
      <c r="A43" s="42"/>
      <c r="B43" s="57" t="s">
        <v>10</v>
      </c>
      <c r="C43" s="181"/>
      <c r="D43" s="182"/>
      <c r="E43" s="183"/>
      <c r="F43" s="26"/>
      <c r="G43" s="2"/>
      <c r="H43" s="2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s="8" customFormat="1" ht="17.25" customHeight="1">
      <c r="A44" s="42"/>
      <c r="B44" s="57" t="s">
        <v>10</v>
      </c>
      <c r="C44" s="181"/>
      <c r="D44" s="182"/>
      <c r="E44" s="183"/>
      <c r="F44" s="26"/>
      <c r="G44" s="2"/>
      <c r="H44" s="2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s="8" customFormat="1" ht="15" customHeight="1">
      <c r="A45" s="42"/>
      <c r="B45" s="56"/>
      <c r="C45" s="56"/>
      <c r="D45" s="1"/>
      <c r="E45" s="1"/>
      <c r="F45" s="4"/>
      <c r="G45" s="1"/>
      <c r="H45" s="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s="8" customFormat="1" ht="15" customHeight="1">
      <c r="A46" s="42"/>
      <c r="B46" s="42" t="s">
        <v>26</v>
      </c>
      <c r="C46" s="42"/>
      <c r="D46" s="7"/>
      <c r="E46" s="7"/>
      <c r="F46" s="7"/>
      <c r="G46" s="7"/>
      <c r="H46" s="5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s="8" customFormat="1" ht="15" customHeight="1">
      <c r="A47" s="42"/>
      <c r="B47" s="188" t="s">
        <v>29</v>
      </c>
      <c r="C47" s="189"/>
      <c r="D47" s="181"/>
      <c r="E47" s="182"/>
      <c r="F47" s="183"/>
      <c r="G47" s="7" t="s">
        <v>25</v>
      </c>
      <c r="H47" s="26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s="8" customFormat="1" ht="15" customHeight="1">
      <c r="A48" s="54"/>
      <c r="B48" s="42" t="s">
        <v>37</v>
      </c>
      <c r="C48" s="42"/>
      <c r="D48" s="7"/>
      <c r="E48" s="7"/>
      <c r="F48" s="7"/>
      <c r="G48" s="7"/>
      <c r="H48" s="2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8" customFormat="1" ht="15" customHeight="1">
      <c r="A49" s="54"/>
      <c r="B49" s="42"/>
      <c r="C49" s="46" t="s">
        <v>38</v>
      </c>
      <c r="D49" s="173"/>
      <c r="E49" s="174"/>
      <c r="F49" s="174"/>
      <c r="G49" s="174"/>
      <c r="H49" s="175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s="8" customFormat="1" ht="14.25" customHeight="1">
      <c r="A50" s="54"/>
      <c r="B50" s="42"/>
      <c r="C50" s="42"/>
      <c r="D50" s="176"/>
      <c r="E50" s="177"/>
      <c r="F50" s="177"/>
      <c r="G50" s="177"/>
      <c r="H50" s="17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s="8" customFormat="1" ht="18.75" customHeight="1">
      <c r="A51" s="54"/>
      <c r="B51" s="42"/>
      <c r="C51" s="42"/>
      <c r="D51" s="7"/>
      <c r="E51" s="7"/>
      <c r="F51" s="7"/>
      <c r="G51" s="7"/>
      <c r="H51" s="15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2:8" s="66" customFormat="1" ht="15" customHeight="1">
      <c r="B52" s="48" t="s">
        <v>18</v>
      </c>
      <c r="C52" s="37"/>
      <c r="D52" s="37"/>
      <c r="E52" s="37"/>
      <c r="F52" s="37"/>
      <c r="G52" s="28"/>
      <c r="H52" s="5"/>
    </row>
    <row r="53" spans="1:8" s="38" customFormat="1" ht="12" customHeight="1">
      <c r="A53" s="74"/>
      <c r="B53" s="48" t="s">
        <v>35</v>
      </c>
      <c r="C53" s="37"/>
      <c r="D53" s="37"/>
      <c r="E53" s="37"/>
      <c r="F53" s="37"/>
      <c r="G53" s="28"/>
      <c r="H53" s="5"/>
    </row>
    <row r="54" spans="1:9" ht="15" customHeight="1">
      <c r="A54" s="55"/>
      <c r="B54" s="48" t="s">
        <v>33</v>
      </c>
      <c r="C54" s="37"/>
      <c r="D54" s="37"/>
      <c r="E54" s="37"/>
      <c r="F54" s="38"/>
      <c r="G54" s="12"/>
      <c r="H54" s="5"/>
      <c r="I54" s="37"/>
    </row>
    <row r="55" spans="1:8" s="47" customFormat="1" ht="15" customHeight="1">
      <c r="A55" s="51"/>
      <c r="B55" s="48"/>
      <c r="C55" s="185"/>
      <c r="D55" s="186"/>
      <c r="E55" s="186"/>
      <c r="F55" s="186"/>
      <c r="G55" s="186"/>
      <c r="H55" s="187"/>
    </row>
    <row r="56" spans="1:256" s="9" customFormat="1" ht="15" customHeight="1">
      <c r="A56" s="60" t="s">
        <v>31</v>
      </c>
      <c r="B56" s="62"/>
      <c r="C56" s="62"/>
      <c r="D56" s="62"/>
      <c r="E56" s="62"/>
      <c r="F56" s="73"/>
      <c r="G56" s="62"/>
      <c r="H56" s="62"/>
      <c r="I56" s="61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</row>
    <row r="57" spans="1:8" ht="15" customHeight="1">
      <c r="A57" s="3"/>
      <c r="B57" s="54"/>
      <c r="C57" s="54"/>
      <c r="D57" s="54"/>
      <c r="E57" s="54"/>
      <c r="F57" s="75"/>
      <c r="G57" s="54"/>
      <c r="H57" s="54"/>
    </row>
    <row r="58" spans="1:8" s="38" customFormat="1" ht="15" customHeight="1">
      <c r="A58" s="53"/>
      <c r="B58" s="55" t="s">
        <v>32</v>
      </c>
      <c r="C58" s="56"/>
      <c r="D58" s="56"/>
      <c r="E58" s="56"/>
      <c r="F58" s="76"/>
      <c r="G58" s="56"/>
      <c r="H58" s="56"/>
    </row>
    <row r="59" spans="1:9" ht="15" customHeight="1">
      <c r="A59" s="55"/>
      <c r="B59" s="48"/>
      <c r="C59" s="159" t="s">
        <v>12</v>
      </c>
      <c r="D59" s="159"/>
      <c r="E59" s="77"/>
      <c r="F59" s="78" t="s">
        <v>13</v>
      </c>
      <c r="G59" s="79" t="s">
        <v>39</v>
      </c>
      <c r="H59" s="48" t="s">
        <v>52</v>
      </c>
      <c r="I59" s="37"/>
    </row>
    <row r="60" spans="1:8" s="47" customFormat="1" ht="15" customHeight="1">
      <c r="A60" s="51"/>
      <c r="B60" s="2"/>
      <c r="C60" s="160"/>
      <c r="D60" s="161"/>
      <c r="E60" s="162"/>
      <c r="F60" s="29"/>
      <c r="G60" s="30"/>
      <c r="H60" s="20">
        <f>+F60*G60</f>
        <v>0</v>
      </c>
    </row>
    <row r="61" spans="1:256" s="9" customFormat="1" ht="15" customHeight="1">
      <c r="A61" s="48"/>
      <c r="B61" s="1"/>
      <c r="C61" s="160"/>
      <c r="D61" s="161"/>
      <c r="E61" s="162"/>
      <c r="F61" s="29"/>
      <c r="G61" s="30"/>
      <c r="H61" s="20">
        <f>+F61*G61</f>
        <v>0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</row>
    <row r="62" spans="1:256" s="9" customFormat="1" ht="15" customHeight="1">
      <c r="A62" s="48"/>
      <c r="B62" s="54"/>
      <c r="C62" s="130"/>
      <c r="D62" s="130"/>
      <c r="E62" s="130"/>
      <c r="F62" s="131"/>
      <c r="G62" s="132"/>
      <c r="H62" s="133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</row>
    <row r="63" spans="1:9" ht="15" customHeight="1">
      <c r="A63" s="56"/>
      <c r="B63" s="55" t="s">
        <v>64</v>
      </c>
      <c r="C63" s="56"/>
      <c r="D63" s="56"/>
      <c r="E63" s="56"/>
      <c r="F63" s="134"/>
      <c r="G63" s="56"/>
      <c r="H63" s="56"/>
      <c r="I63" s="37"/>
    </row>
    <row r="64" spans="1:8" s="47" customFormat="1" ht="15" customHeight="1">
      <c r="A64" s="48"/>
      <c r="B64" s="48"/>
      <c r="C64" s="159" t="s">
        <v>12</v>
      </c>
      <c r="D64" s="159"/>
      <c r="E64" s="77"/>
      <c r="F64" s="78" t="s">
        <v>13</v>
      </c>
      <c r="G64" s="48" t="s">
        <v>11</v>
      </c>
      <c r="H64" s="48"/>
    </row>
    <row r="65" spans="1:256" s="9" customFormat="1" ht="15" customHeight="1">
      <c r="A65" s="48"/>
      <c r="B65" s="48"/>
      <c r="C65" s="160"/>
      <c r="D65" s="161"/>
      <c r="E65" s="162"/>
      <c r="F65" s="29"/>
      <c r="G65" s="30"/>
      <c r="H65" s="19">
        <f>+F65*G65</f>
        <v>0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56" s="9" customFormat="1" ht="15" customHeight="1">
      <c r="A66" s="48"/>
      <c r="B66" s="48"/>
      <c r="C66" s="160"/>
      <c r="D66" s="161"/>
      <c r="E66" s="162"/>
      <c r="F66" s="29"/>
      <c r="G66" s="30"/>
      <c r="H66" s="19">
        <f>+F66*G66</f>
        <v>0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</row>
    <row r="67" spans="1:8" s="69" customFormat="1" ht="15" customHeight="1">
      <c r="A67" s="42"/>
      <c r="B67" s="55" t="s">
        <v>63</v>
      </c>
      <c r="C67" s="56"/>
      <c r="D67" s="56"/>
      <c r="E67" s="56"/>
      <c r="F67" s="135"/>
      <c r="G67" s="136"/>
      <c r="H67" s="56"/>
    </row>
    <row r="68" spans="1:8" s="47" customFormat="1" ht="15" customHeight="1">
      <c r="A68" s="48"/>
      <c r="B68" s="48"/>
      <c r="C68" s="159" t="s">
        <v>12</v>
      </c>
      <c r="D68" s="159"/>
      <c r="E68" s="77"/>
      <c r="F68" s="78" t="s">
        <v>13</v>
      </c>
      <c r="G68" s="79" t="s">
        <v>42</v>
      </c>
      <c r="H68" s="48"/>
    </row>
    <row r="69" spans="1:8" s="47" customFormat="1" ht="15" customHeight="1">
      <c r="A69" s="48"/>
      <c r="B69" s="48"/>
      <c r="C69" s="160"/>
      <c r="D69" s="161"/>
      <c r="E69" s="162"/>
      <c r="F69" s="29"/>
      <c r="G69" s="30"/>
      <c r="H69" s="19">
        <f>+F69*G69</f>
        <v>0</v>
      </c>
    </row>
    <row r="70" spans="1:256" s="9" customFormat="1" ht="15" customHeight="1">
      <c r="A70" s="48"/>
      <c r="B70" s="48"/>
      <c r="C70" s="160"/>
      <c r="D70" s="161"/>
      <c r="E70" s="162"/>
      <c r="F70" s="29"/>
      <c r="G70" s="30"/>
      <c r="H70" s="19">
        <f>+F70*G70</f>
        <v>0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</row>
    <row r="71" spans="1:256" s="9" customFormat="1" ht="15" customHeight="1">
      <c r="A71" s="48"/>
      <c r="B71" s="42"/>
      <c r="C71" s="130"/>
      <c r="D71" s="130"/>
      <c r="E71" s="130"/>
      <c r="F71" s="131"/>
      <c r="G71" s="132"/>
      <c r="H71" s="133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</row>
    <row r="72" spans="1:8" s="69" customFormat="1" ht="15" customHeight="1">
      <c r="A72" s="42"/>
      <c r="B72" s="55" t="s">
        <v>62</v>
      </c>
      <c r="C72" s="130"/>
      <c r="D72" s="130"/>
      <c r="E72" s="130"/>
      <c r="F72" s="39"/>
      <c r="G72" s="84"/>
      <c r="H72" s="48"/>
    </row>
    <row r="73" spans="1:9" ht="15" customHeight="1">
      <c r="A73" s="56"/>
      <c r="B73" s="55"/>
      <c r="C73" s="137" t="s">
        <v>65</v>
      </c>
      <c r="D73" s="137"/>
      <c r="E73" s="77"/>
      <c r="F73" s="78" t="s">
        <v>13</v>
      </c>
      <c r="G73" s="79" t="s">
        <v>43</v>
      </c>
      <c r="H73" s="48"/>
      <c r="I73" s="37"/>
    </row>
    <row r="74" spans="1:9" ht="15" customHeight="1">
      <c r="A74" s="56"/>
      <c r="B74" s="55"/>
      <c r="C74" s="160"/>
      <c r="D74" s="162"/>
      <c r="E74" s="31"/>
      <c r="F74" s="29"/>
      <c r="G74" s="30"/>
      <c r="H74" s="19">
        <f>(+E74*F74)*G74</f>
        <v>0</v>
      </c>
      <c r="I74" s="37"/>
    </row>
    <row r="75" spans="1:256" s="9" customFormat="1" ht="15" customHeight="1">
      <c r="A75" s="48"/>
      <c r="B75" s="48"/>
      <c r="C75" s="32"/>
      <c r="D75" s="33"/>
      <c r="E75" s="31"/>
      <c r="F75" s="29"/>
      <c r="G75" s="30"/>
      <c r="H75" s="19">
        <f>(+E75*F75)*G75</f>
        <v>0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</row>
    <row r="76" spans="1:8" s="69" customFormat="1" ht="15" customHeight="1">
      <c r="A76" s="42"/>
      <c r="B76" s="42"/>
      <c r="C76" s="45"/>
      <c r="D76" s="45"/>
      <c r="E76" s="138"/>
      <c r="F76" s="131"/>
      <c r="G76" s="132"/>
      <c r="H76" s="133"/>
    </row>
    <row r="77" spans="1:9" ht="15" customHeight="1">
      <c r="A77" s="56"/>
      <c r="B77" s="55" t="s">
        <v>14</v>
      </c>
      <c r="C77" s="56"/>
      <c r="D77" s="56"/>
      <c r="E77" s="56"/>
      <c r="F77" s="139"/>
      <c r="G77" s="136"/>
      <c r="H77" s="56"/>
      <c r="I77" s="37"/>
    </row>
    <row r="78" spans="1:9" ht="15" customHeight="1">
      <c r="A78" s="56"/>
      <c r="B78" s="55"/>
      <c r="C78" s="159" t="s">
        <v>12</v>
      </c>
      <c r="D78" s="159"/>
      <c r="E78" s="77"/>
      <c r="F78" s="78" t="s">
        <v>19</v>
      </c>
      <c r="G78" s="79" t="s">
        <v>20</v>
      </c>
      <c r="H78" s="56"/>
      <c r="I78" s="37"/>
    </row>
    <row r="79" spans="1:256" s="9" customFormat="1" ht="15" customHeight="1">
      <c r="A79" s="48"/>
      <c r="B79" s="48"/>
      <c r="C79" s="160"/>
      <c r="D79" s="161"/>
      <c r="E79" s="162"/>
      <c r="F79" s="29"/>
      <c r="G79" s="30"/>
      <c r="H79" s="19">
        <f>+F79*G79</f>
        <v>0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</row>
    <row r="80" spans="1:8" s="69" customFormat="1" ht="15" customHeight="1">
      <c r="A80" s="42"/>
      <c r="B80" s="42"/>
      <c r="C80" s="130"/>
      <c r="D80" s="130"/>
      <c r="E80" s="130"/>
      <c r="F80" s="131"/>
      <c r="G80" s="132"/>
      <c r="H80" s="133"/>
    </row>
    <row r="81" spans="1:9" ht="17.25" customHeight="1">
      <c r="A81" s="55" t="s">
        <v>15</v>
      </c>
      <c r="B81" s="55" t="s">
        <v>75</v>
      </c>
      <c r="C81" s="56"/>
      <c r="D81" s="56"/>
      <c r="E81" s="56"/>
      <c r="F81" s="139"/>
      <c r="G81" s="136"/>
      <c r="H81" s="56"/>
      <c r="I81" s="37"/>
    </row>
    <row r="82" spans="1:256" s="9" customFormat="1" ht="15" customHeight="1">
      <c r="A82" s="48"/>
      <c r="B82" s="55"/>
      <c r="C82" s="159" t="s">
        <v>12</v>
      </c>
      <c r="D82" s="159"/>
      <c r="E82" s="77"/>
      <c r="F82" s="78"/>
      <c r="G82" s="79" t="s">
        <v>73</v>
      </c>
      <c r="H82" s="56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</row>
    <row r="83" spans="1:256" s="9" customFormat="1" ht="15" customHeight="1">
      <c r="A83" s="48"/>
      <c r="B83" s="48"/>
      <c r="C83" s="160"/>
      <c r="D83" s="161"/>
      <c r="E83" s="161"/>
      <c r="F83" s="162"/>
      <c r="G83" s="30"/>
      <c r="H83" s="19">
        <f>+G83</f>
        <v>0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</row>
    <row r="84" spans="1:256" s="9" customFormat="1" ht="15" customHeight="1">
      <c r="A84" s="48"/>
      <c r="B84" s="42"/>
      <c r="C84" s="130"/>
      <c r="D84" s="130"/>
      <c r="E84" s="130"/>
      <c r="F84" s="131"/>
      <c r="G84" s="132"/>
      <c r="H84" s="133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</row>
    <row r="85" spans="1:8" s="69" customFormat="1" ht="15" customHeight="1">
      <c r="A85" s="42"/>
      <c r="B85" s="56"/>
      <c r="C85" s="56"/>
      <c r="D85" s="56"/>
      <c r="E85" s="56"/>
      <c r="F85" s="139"/>
      <c r="G85" s="136"/>
      <c r="H85" s="56"/>
    </row>
    <row r="86" spans="2:8" s="105" customFormat="1" ht="27.75" customHeight="1">
      <c r="B86" s="57" t="s">
        <v>2</v>
      </c>
      <c r="C86" s="34"/>
      <c r="D86" s="9"/>
      <c r="E86" s="10" t="s">
        <v>6</v>
      </c>
      <c r="F86" s="34"/>
      <c r="G86" s="10" t="s">
        <v>5</v>
      </c>
      <c r="H86" s="34"/>
    </row>
    <row r="87" spans="1:8" s="112" customFormat="1" ht="13.5" customHeight="1">
      <c r="A87" s="124"/>
      <c r="B87" s="57" t="s">
        <v>3</v>
      </c>
      <c r="C87" s="34"/>
      <c r="D87" s="9"/>
      <c r="E87" s="10" t="s">
        <v>7</v>
      </c>
      <c r="F87" s="34"/>
      <c r="G87" s="13" t="s">
        <v>16</v>
      </c>
      <c r="H87" s="35"/>
    </row>
    <row r="88" spans="2:8" s="105" customFormat="1" ht="18" customHeight="1">
      <c r="B88" s="57" t="s">
        <v>4</v>
      </c>
      <c r="C88" s="34"/>
      <c r="D88" s="9"/>
      <c r="E88" s="13" t="s">
        <v>46</v>
      </c>
      <c r="F88" s="34"/>
      <c r="G88" s="9"/>
      <c r="H88" s="9"/>
    </row>
    <row r="89" spans="2:8" s="112" customFormat="1" ht="18" customHeight="1">
      <c r="B89" s="144"/>
      <c r="C89" s="149"/>
      <c r="D89" s="11"/>
      <c r="E89" s="18"/>
      <c r="F89" s="149"/>
      <c r="G89" s="11"/>
      <c r="H89" s="11"/>
    </row>
    <row r="90" spans="1:9" s="140" customFormat="1" ht="18.75" customHeight="1">
      <c r="A90" s="168" t="s">
        <v>48</v>
      </c>
      <c r="B90" s="169"/>
      <c r="C90" s="169"/>
      <c r="D90" s="169"/>
      <c r="E90" s="169"/>
      <c r="F90" s="169"/>
      <c r="G90" s="169"/>
      <c r="H90" s="169"/>
      <c r="I90" s="170"/>
    </row>
    <row r="91" spans="1:9" ht="15" customHeight="1">
      <c r="A91" s="56"/>
      <c r="B91" s="124"/>
      <c r="C91" s="124"/>
      <c r="D91" s="124"/>
      <c r="E91" s="124"/>
      <c r="F91" s="124"/>
      <c r="G91" s="124"/>
      <c r="H91" s="124"/>
      <c r="I91" s="124"/>
    </row>
    <row r="92" spans="1:9" ht="15" customHeight="1">
      <c r="A92" s="101" t="s">
        <v>57</v>
      </c>
      <c r="B92" s="101"/>
      <c r="C92" s="102"/>
      <c r="D92" s="102"/>
      <c r="E92" s="102"/>
      <c r="F92" s="102"/>
      <c r="G92" s="102"/>
      <c r="H92" s="102"/>
      <c r="I92" s="102"/>
    </row>
    <row r="93" spans="1:9" ht="15" customHeight="1">
      <c r="A93" s="56"/>
      <c r="B93" s="163" t="s">
        <v>0</v>
      </c>
      <c r="C93" s="163"/>
      <c r="D93" s="163"/>
      <c r="E93" s="163"/>
      <c r="F93" s="163"/>
      <c r="G93" s="163"/>
      <c r="H93" s="163"/>
      <c r="I93" s="37"/>
    </row>
    <row r="94" spans="1:9" ht="15" customHeight="1">
      <c r="A94" s="56"/>
      <c r="B94" s="56" t="s">
        <v>50</v>
      </c>
      <c r="C94" s="125"/>
      <c r="D94" s="125"/>
      <c r="E94" s="125"/>
      <c r="F94" s="125"/>
      <c r="G94" s="125"/>
      <c r="H94" s="125"/>
      <c r="I94" s="37"/>
    </row>
    <row r="95" spans="1:9" ht="15" customHeight="1">
      <c r="A95" s="56"/>
      <c r="B95" s="56"/>
      <c r="C95" s="56"/>
      <c r="D95" s="79" t="s">
        <v>51</v>
      </c>
      <c r="E95" s="37"/>
      <c r="F95" s="158" t="s">
        <v>68</v>
      </c>
      <c r="G95" s="158"/>
      <c r="H95" s="126" t="s">
        <v>53</v>
      </c>
      <c r="I95" s="37"/>
    </row>
    <row r="96" spans="1:9" ht="15">
      <c r="A96" s="56"/>
      <c r="B96" s="56"/>
      <c r="C96" s="48"/>
      <c r="D96" s="127">
        <f>+H60+H61</f>
        <v>0</v>
      </c>
      <c r="E96" s="128"/>
      <c r="F96" s="81">
        <f>+D96*0.35</f>
        <v>0</v>
      </c>
      <c r="G96" s="128"/>
      <c r="H96" s="80">
        <f>+D96+F96</f>
        <v>0</v>
      </c>
      <c r="I96" s="37"/>
    </row>
    <row r="97" spans="1:9" ht="15" customHeight="1">
      <c r="A97" s="56"/>
      <c r="B97" s="56"/>
      <c r="C97" s="56"/>
      <c r="D97" s="79" t="s">
        <v>54</v>
      </c>
      <c r="E97" s="37"/>
      <c r="F97" s="158" t="s">
        <v>69</v>
      </c>
      <c r="G97" s="158"/>
      <c r="H97" s="37"/>
      <c r="I97" s="37"/>
    </row>
    <row r="98" spans="1:9" ht="15">
      <c r="A98" s="56"/>
      <c r="B98" s="56"/>
      <c r="C98" s="48"/>
      <c r="D98" s="127">
        <f>+H66+H65</f>
        <v>0</v>
      </c>
      <c r="E98" s="128"/>
      <c r="F98" s="81">
        <f>+D98*0.15</f>
        <v>0</v>
      </c>
      <c r="G98" s="129"/>
      <c r="H98" s="80">
        <f>+D98+F98</f>
        <v>0</v>
      </c>
      <c r="I98" s="37"/>
    </row>
    <row r="99" spans="1:9" ht="15" customHeight="1">
      <c r="A99" s="56"/>
      <c r="B99" s="56"/>
      <c r="C99" s="56"/>
      <c r="D99" s="42" t="s">
        <v>55</v>
      </c>
      <c r="E99" s="37"/>
      <c r="F99" s="158" t="s">
        <v>96</v>
      </c>
      <c r="G99" s="158"/>
      <c r="H99" s="37"/>
      <c r="I99" s="37"/>
    </row>
    <row r="100" spans="1:9" ht="15">
      <c r="A100" s="56"/>
      <c r="B100" s="56"/>
      <c r="C100" s="48"/>
      <c r="D100" s="80">
        <f>+H69+H70</f>
        <v>0</v>
      </c>
      <c r="E100" s="37"/>
      <c r="F100" s="81">
        <f>+D100*0.0765</f>
        <v>0</v>
      </c>
      <c r="G100" s="82"/>
      <c r="H100" s="80">
        <f>+D100+F100</f>
        <v>0</v>
      </c>
      <c r="I100" s="37"/>
    </row>
    <row r="101" spans="1:8" s="38" customFormat="1" ht="15">
      <c r="A101" s="54"/>
      <c r="B101" s="56"/>
      <c r="C101" s="56"/>
      <c r="D101" s="46" t="s">
        <v>56</v>
      </c>
      <c r="E101" s="37"/>
      <c r="F101" s="158" t="s">
        <v>69</v>
      </c>
      <c r="G101" s="158"/>
      <c r="H101" s="37"/>
    </row>
    <row r="102" spans="1:9" ht="15">
      <c r="A102" s="56"/>
      <c r="B102" s="56"/>
      <c r="C102" s="48"/>
      <c r="D102" s="83">
        <f>+H79++H74+H75</f>
        <v>0</v>
      </c>
      <c r="E102" s="37"/>
      <c r="F102" s="81">
        <f>+D102*0.15</f>
        <v>0</v>
      </c>
      <c r="G102" s="84"/>
      <c r="H102" s="80">
        <f>+D102+F102</f>
        <v>0</v>
      </c>
      <c r="I102" s="37"/>
    </row>
    <row r="103" spans="1:9" ht="15" customHeight="1">
      <c r="A103" s="56"/>
      <c r="B103" s="56"/>
      <c r="C103" s="56"/>
      <c r="D103" s="46" t="s">
        <v>74</v>
      </c>
      <c r="E103" s="37"/>
      <c r="F103" s="158" t="s">
        <v>69</v>
      </c>
      <c r="G103" s="158"/>
      <c r="H103" s="37"/>
      <c r="I103" s="90"/>
    </row>
    <row r="104" spans="1:9" ht="15">
      <c r="A104" s="56"/>
      <c r="B104" s="56"/>
      <c r="C104" s="48"/>
      <c r="D104" s="83">
        <f>+H83</f>
        <v>0</v>
      </c>
      <c r="E104" s="37"/>
      <c r="F104" s="81">
        <f>+D104*0.15</f>
        <v>0</v>
      </c>
      <c r="G104" s="84"/>
      <c r="H104" s="80">
        <f>+D104+F104</f>
        <v>0</v>
      </c>
      <c r="I104" s="37"/>
    </row>
    <row r="105" spans="2:9" s="38" customFormat="1" ht="15.75">
      <c r="B105" s="54"/>
      <c r="C105" s="42"/>
      <c r="D105" s="85"/>
      <c r="F105" s="86"/>
      <c r="G105" s="84"/>
      <c r="H105" s="87"/>
      <c r="I105" s="93"/>
    </row>
    <row r="106" spans="1:9" ht="15">
      <c r="A106" s="94"/>
      <c r="B106" s="56" t="s">
        <v>15</v>
      </c>
      <c r="C106" s="56"/>
      <c r="D106" s="54"/>
      <c r="E106" s="37"/>
      <c r="F106" s="88"/>
      <c r="G106" s="42"/>
      <c r="H106" s="89">
        <f>+C86+C87+C88+H86+F86+F87+F88+H87</f>
        <v>0</v>
      </c>
      <c r="I106" s="94"/>
    </row>
    <row r="107" spans="1:9" s="112" customFormat="1" ht="18" customHeight="1">
      <c r="A107" s="100"/>
      <c r="B107" s="56"/>
      <c r="C107" s="56"/>
      <c r="D107" s="56"/>
      <c r="E107" s="37"/>
      <c r="F107" s="56"/>
      <c r="G107" s="54"/>
      <c r="H107" s="54"/>
      <c r="I107" s="100"/>
    </row>
    <row r="108" spans="2:8" s="112" customFormat="1" ht="15" customHeight="1">
      <c r="B108" s="56"/>
      <c r="C108" s="56"/>
      <c r="D108" s="56"/>
      <c r="E108" s="56"/>
      <c r="F108" s="37"/>
      <c r="G108" s="91" t="s">
        <v>1</v>
      </c>
      <c r="H108" s="92">
        <f>SUM(H96:H107)</f>
        <v>0</v>
      </c>
    </row>
    <row r="109" spans="2:8" s="112" customFormat="1" ht="15" customHeight="1">
      <c r="B109" s="163" t="s">
        <v>17</v>
      </c>
      <c r="C109" s="163"/>
      <c r="D109" s="163"/>
      <c r="E109" s="163"/>
      <c r="F109" s="163"/>
      <c r="G109" s="163"/>
      <c r="H109" s="163"/>
    </row>
    <row r="110" spans="2:8" s="105" customFormat="1" ht="15" customHeight="1">
      <c r="B110" s="95" t="s">
        <v>41</v>
      </c>
      <c r="C110" s="37"/>
      <c r="D110" s="96"/>
      <c r="E110" s="37"/>
      <c r="F110" s="97"/>
      <c r="G110" s="98" t="s">
        <v>40</v>
      </c>
      <c r="H110" s="99">
        <f>+H108*0.25</f>
        <v>0</v>
      </c>
    </row>
    <row r="111" spans="2:8" ht="18">
      <c r="B111" s="100"/>
      <c r="C111" s="100"/>
      <c r="D111" s="100"/>
      <c r="E111" s="100"/>
      <c r="F111" s="100"/>
      <c r="G111" s="100"/>
      <c r="H111" s="100"/>
    </row>
    <row r="112" spans="1:9" ht="18" customHeight="1">
      <c r="A112" s="101" t="s">
        <v>58</v>
      </c>
      <c r="B112" s="101"/>
      <c r="C112" s="102"/>
      <c r="D112" s="102"/>
      <c r="E112" s="102"/>
      <c r="F112" s="102"/>
      <c r="G112" s="102"/>
      <c r="H112" s="102"/>
      <c r="I112" s="102"/>
    </row>
    <row r="113" spans="1:9" s="141" customFormat="1" ht="17.25" customHeight="1">
      <c r="A113" s="103"/>
      <c r="B113" s="103"/>
      <c r="C113" s="104"/>
      <c r="D113" s="104"/>
      <c r="E113" s="104"/>
      <c r="F113" s="104"/>
      <c r="G113" s="104"/>
      <c r="H113" s="104"/>
      <c r="I113" s="104"/>
    </row>
    <row r="114" spans="1:9" s="142" customFormat="1" ht="18.75" customHeight="1">
      <c r="A114" s="105"/>
      <c r="B114" s="106"/>
      <c r="C114" s="107"/>
      <c r="D114" s="107" t="s">
        <v>59</v>
      </c>
      <c r="E114" s="108">
        <f>+D37+G37</f>
        <v>0</v>
      </c>
      <c r="F114" s="109" t="s">
        <v>23</v>
      </c>
      <c r="G114" s="110"/>
      <c r="H114" s="111">
        <f>((+D31*D34)*D37)+((G31*G34)*G37)</f>
        <v>0</v>
      </c>
      <c r="I114" s="112"/>
    </row>
    <row r="115" spans="1:9" s="142" customFormat="1" ht="18.75" customHeight="1">
      <c r="A115" s="56"/>
      <c r="B115" s="56"/>
      <c r="C115" s="56"/>
      <c r="D115" s="56"/>
      <c r="E115" s="113"/>
      <c r="F115" s="171" t="s">
        <v>66</v>
      </c>
      <c r="G115" s="172"/>
      <c r="H115" s="92">
        <f>((+D34*D37)*H40)+((G34*G37)*H40)+F43+F44+H47+H48</f>
        <v>0</v>
      </c>
      <c r="I115" s="54"/>
    </row>
    <row r="116" spans="1:9" s="142" customFormat="1" ht="16.5" customHeight="1">
      <c r="A116" s="56"/>
      <c r="B116" s="56"/>
      <c r="C116" s="56"/>
      <c r="D116" s="56"/>
      <c r="E116" s="37"/>
      <c r="F116" s="56"/>
      <c r="G116" s="54"/>
      <c r="H116" s="54"/>
      <c r="I116" s="54"/>
    </row>
    <row r="117" spans="1:9" ht="17.25" customHeight="1">
      <c r="A117" s="114" t="s">
        <v>77</v>
      </c>
      <c r="B117" s="115"/>
      <c r="C117" s="115"/>
      <c r="D117" s="115"/>
      <c r="E117" s="116"/>
      <c r="F117" s="117"/>
      <c r="G117" s="115"/>
      <c r="H117" s="118"/>
      <c r="I117" s="119"/>
    </row>
    <row r="118" spans="1:9" ht="17.25" customHeight="1">
      <c r="A118" s="56"/>
      <c r="B118" s="56"/>
      <c r="C118" s="56" t="s">
        <v>67</v>
      </c>
      <c r="D118" s="56"/>
      <c r="E118" s="37"/>
      <c r="F118" s="56"/>
      <c r="G118" s="54"/>
      <c r="H118" s="54"/>
      <c r="I118" s="120">
        <f>+H114+H115-H110-H108</f>
        <v>0</v>
      </c>
    </row>
    <row r="119" spans="1:9" ht="15.75">
      <c r="A119" s="56"/>
      <c r="B119" s="56"/>
      <c r="C119" s="56"/>
      <c r="D119" s="56"/>
      <c r="E119" s="37"/>
      <c r="F119" s="56"/>
      <c r="G119" s="54"/>
      <c r="H119" s="54"/>
      <c r="I119" s="121"/>
    </row>
    <row r="120" spans="1:9" ht="30.75" customHeight="1">
      <c r="A120" s="114" t="s">
        <v>76</v>
      </c>
      <c r="B120" s="115"/>
      <c r="C120" s="115"/>
      <c r="D120" s="115"/>
      <c r="E120" s="116"/>
      <c r="F120" s="117"/>
      <c r="G120" s="115"/>
      <c r="H120" s="118"/>
      <c r="I120" s="122"/>
    </row>
    <row r="121" spans="2:9" ht="15" customHeight="1">
      <c r="B121" s="156" t="s">
        <v>90</v>
      </c>
      <c r="C121" s="156"/>
      <c r="D121" s="156"/>
      <c r="E121" s="156"/>
      <c r="F121" s="156"/>
      <c r="G121" s="156"/>
      <c r="H121" s="157"/>
      <c r="I121" s="123">
        <f>IF(D34=0,"",(+H108+H110)/(+'Credit Course'!D31*'Credit Course'!D34))</f>
      </c>
    </row>
    <row r="122" spans="2:9" ht="15" customHeight="1">
      <c r="B122" s="156" t="s">
        <v>91</v>
      </c>
      <c r="C122" s="156"/>
      <c r="D122" s="156"/>
      <c r="E122" s="156"/>
      <c r="F122" s="156"/>
      <c r="G122" s="156"/>
      <c r="H122" s="157"/>
      <c r="I122" s="123">
        <f>IF(G34=0,"",(+H108+H110)/(+'Credit Course'!G31*'Credit Course'!G34))</f>
      </c>
    </row>
    <row r="123" spans="2:9" ht="15.75" customHeight="1">
      <c r="B123" s="56"/>
      <c r="C123" s="143"/>
      <c r="D123" s="143"/>
      <c r="E123" s="143"/>
      <c r="F123" s="143"/>
      <c r="G123" s="143"/>
      <c r="H123" s="147"/>
      <c r="I123" s="148"/>
    </row>
    <row r="124" spans="2:8" ht="15">
      <c r="B124" s="56"/>
      <c r="C124" s="56"/>
      <c r="D124" s="56"/>
      <c r="E124" s="37"/>
      <c r="F124" s="56"/>
      <c r="G124" s="54"/>
      <c r="H124" s="54"/>
    </row>
    <row r="125" spans="1:9" s="47" customFormat="1" ht="15">
      <c r="A125" t="s">
        <v>89</v>
      </c>
      <c r="B125"/>
      <c r="C125"/>
      <c r="D125"/>
      <c r="E125"/>
      <c r="F125"/>
      <c r="G125"/>
      <c r="H125"/>
      <c r="I125" s="9"/>
    </row>
    <row r="126" spans="1:9" s="47" customFormat="1" ht="15">
      <c r="A126"/>
      <c r="B126"/>
      <c r="C126"/>
      <c r="D126"/>
      <c r="E126"/>
      <c r="F126"/>
      <c r="G126"/>
      <c r="H126"/>
      <c r="I126" s="9"/>
    </row>
    <row r="127" ht="15">
      <c r="A127" t="s">
        <v>78</v>
      </c>
    </row>
    <row r="129" ht="15">
      <c r="A129" t="s">
        <v>79</v>
      </c>
    </row>
    <row r="131" spans="1:8" ht="15">
      <c r="A131" s="9" t="s">
        <v>80</v>
      </c>
      <c r="B131" s="9"/>
      <c r="C131" s="9"/>
      <c r="D131" s="9"/>
      <c r="E131" s="9"/>
      <c r="F131" s="9"/>
      <c r="G131" s="9"/>
      <c r="H131" s="9"/>
    </row>
  </sheetData>
  <sheetProtection password="CBD5" sheet="1" selectLockedCells="1"/>
  <mergeCells count="42">
    <mergeCell ref="D6:H6"/>
    <mergeCell ref="C68:D68"/>
    <mergeCell ref="C70:E70"/>
    <mergeCell ref="A1:I1"/>
    <mergeCell ref="C55:H55"/>
    <mergeCell ref="D5:H5"/>
    <mergeCell ref="E21:H21"/>
    <mergeCell ref="B47:C47"/>
    <mergeCell ref="C25:H26"/>
    <mergeCell ref="C74:D74"/>
    <mergeCell ref="C43:E43"/>
    <mergeCell ref="C44:E44"/>
    <mergeCell ref="C66:E66"/>
    <mergeCell ref="C69:E69"/>
    <mergeCell ref="E7:G7"/>
    <mergeCell ref="D47:F47"/>
    <mergeCell ref="C60:E60"/>
    <mergeCell ref="C61:E61"/>
    <mergeCell ref="C65:E65"/>
    <mergeCell ref="G19:H19"/>
    <mergeCell ref="C59:D59"/>
    <mergeCell ref="C64:D64"/>
    <mergeCell ref="A2:I2"/>
    <mergeCell ref="D9:H9"/>
    <mergeCell ref="D10:H10"/>
    <mergeCell ref="D11:H11"/>
    <mergeCell ref="A90:I90"/>
    <mergeCell ref="F115:G115"/>
    <mergeCell ref="C79:E79"/>
    <mergeCell ref="C78:D78"/>
    <mergeCell ref="D49:H50"/>
    <mergeCell ref="F101:G101"/>
    <mergeCell ref="B122:H122"/>
    <mergeCell ref="F103:G103"/>
    <mergeCell ref="C82:D82"/>
    <mergeCell ref="C83:F83"/>
    <mergeCell ref="B121:H121"/>
    <mergeCell ref="B109:H109"/>
    <mergeCell ref="F95:G95"/>
    <mergeCell ref="F99:G99"/>
    <mergeCell ref="B93:H93"/>
    <mergeCell ref="F97:G97"/>
  </mergeCells>
  <printOptions/>
  <pageMargins left="0.7" right="0.37" top="0.82" bottom="0.36" header="0.3" footer="0.26"/>
  <pageSetup fitToHeight="3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beukelman</dc:creator>
  <cp:keywords/>
  <dc:description/>
  <cp:lastModifiedBy>smsuadmin</cp:lastModifiedBy>
  <cp:lastPrinted>2013-08-02T13:54:58Z</cp:lastPrinted>
  <dcterms:created xsi:type="dcterms:W3CDTF">2011-02-17T21:00:56Z</dcterms:created>
  <dcterms:modified xsi:type="dcterms:W3CDTF">2013-08-02T18:31:00Z</dcterms:modified>
  <cp:category/>
  <cp:version/>
  <cp:contentType/>
  <cp:contentStatus/>
</cp:coreProperties>
</file>